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 filterPrivacy="1"/>
  <xr:revisionPtr revIDLastSave="0" documentId="13_ncr:1_{98C1CAEE-8D12-427F-B991-99A2B2CBFCEB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</sheets>
  <definedNames>
    <definedName name="_xlnm.Print_Area" localSheetId="0">Лист1!$A$1:$I$79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54" i="1" l="1"/>
  <c r="H53" i="1" s="1"/>
  <c r="H52" i="1" s="1"/>
  <c r="H55" i="1"/>
  <c r="I55" i="1"/>
  <c r="I54" i="1" s="1"/>
  <c r="I53" i="1" s="1"/>
  <c r="I52" i="1" s="1"/>
  <c r="G55" i="1"/>
  <c r="G54" i="1" s="1"/>
  <c r="G53" i="1" s="1"/>
  <c r="G52" i="1" s="1"/>
  <c r="H42" i="1"/>
  <c r="H41" i="1" s="1"/>
  <c r="H40" i="1" s="1"/>
  <c r="H39" i="1" s="1"/>
  <c r="H38" i="1" s="1"/>
  <c r="I42" i="1"/>
  <c r="I41" i="1" s="1"/>
  <c r="I40" i="1" s="1"/>
  <c r="I39" i="1" s="1"/>
  <c r="I38" i="1" s="1"/>
  <c r="G42" i="1"/>
  <c r="G41" i="1" s="1"/>
  <c r="G40" i="1" s="1"/>
  <c r="G39" i="1" s="1"/>
  <c r="G38" i="1" s="1"/>
  <c r="H15" i="1"/>
  <c r="I15" i="1"/>
  <c r="G15" i="1"/>
  <c r="H73" i="1"/>
  <c r="I73" i="1"/>
  <c r="G73" i="1"/>
  <c r="H75" i="1"/>
  <c r="I75" i="1"/>
  <c r="G75" i="1"/>
  <c r="H71" i="1"/>
  <c r="I71" i="1"/>
  <c r="G71" i="1"/>
  <c r="H77" i="1"/>
  <c r="I77" i="1"/>
  <c r="G77" i="1"/>
  <c r="H24" i="1"/>
  <c r="I24" i="1"/>
  <c r="G24" i="1"/>
  <c r="H63" i="1" l="1"/>
  <c r="H62" i="1" s="1"/>
  <c r="I63" i="1"/>
  <c r="I62" i="1" s="1"/>
  <c r="H60" i="1"/>
  <c r="H59" i="1" s="1"/>
  <c r="I60" i="1"/>
  <c r="I59" i="1" s="1"/>
  <c r="G60" i="1"/>
  <c r="G59" i="1" s="1"/>
  <c r="G63" i="1"/>
  <c r="G62" i="1" s="1"/>
  <c r="G58" i="1" l="1"/>
  <c r="G57" i="1" s="1"/>
  <c r="G51" i="1" s="1"/>
  <c r="H58" i="1"/>
  <c r="H57" i="1" s="1"/>
  <c r="H51" i="1" s="1"/>
  <c r="I58" i="1"/>
  <c r="I57" i="1" s="1"/>
  <c r="I51" i="1" s="1"/>
  <c r="H69" i="1" l="1"/>
  <c r="H68" i="1" s="1"/>
  <c r="I69" i="1"/>
  <c r="I68" i="1" s="1"/>
  <c r="G69" i="1"/>
  <c r="G68" i="1" s="1"/>
  <c r="H49" i="1"/>
  <c r="H48" i="1" s="1"/>
  <c r="H47" i="1" s="1"/>
  <c r="H46" i="1" s="1"/>
  <c r="H45" i="1" s="1"/>
  <c r="I49" i="1"/>
  <c r="I48" i="1" s="1"/>
  <c r="I47" i="1" s="1"/>
  <c r="I46" i="1" s="1"/>
  <c r="I45" i="1" s="1"/>
  <c r="G49" i="1"/>
  <c r="G48" i="1" s="1"/>
  <c r="G47" i="1" s="1"/>
  <c r="G46" i="1" s="1"/>
  <c r="G45" i="1" s="1"/>
  <c r="H36" i="1"/>
  <c r="H35" i="1" s="1"/>
  <c r="H34" i="1" s="1"/>
  <c r="H33" i="1" s="1"/>
  <c r="I36" i="1"/>
  <c r="I35" i="1" s="1"/>
  <c r="I34" i="1" s="1"/>
  <c r="I33" i="1" s="1"/>
  <c r="G36" i="1"/>
  <c r="G35" i="1" s="1"/>
  <c r="G34" i="1" s="1"/>
  <c r="G33" i="1" s="1"/>
  <c r="H31" i="1"/>
  <c r="H30" i="1" s="1"/>
  <c r="H29" i="1" s="1"/>
  <c r="H28" i="1" s="1"/>
  <c r="I31" i="1"/>
  <c r="I30" i="1" s="1"/>
  <c r="I29" i="1" s="1"/>
  <c r="I28" i="1" s="1"/>
  <c r="G31" i="1"/>
  <c r="G30" i="1" s="1"/>
  <c r="G29" i="1" s="1"/>
  <c r="G28" i="1" s="1"/>
  <c r="H21" i="1"/>
  <c r="I21" i="1"/>
  <c r="G21" i="1"/>
  <c r="H26" i="1"/>
  <c r="I26" i="1"/>
  <c r="G26" i="1"/>
  <c r="H14" i="1"/>
  <c r="I14" i="1"/>
  <c r="G14" i="1"/>
  <c r="G67" i="1" l="1"/>
  <c r="G66" i="1" s="1"/>
  <c r="G65" i="1" s="1"/>
  <c r="G20" i="1"/>
  <c r="G19" i="1" s="1"/>
  <c r="G18" i="1" s="1"/>
  <c r="I20" i="1"/>
  <c r="I19" i="1" s="1"/>
  <c r="I18" i="1" s="1"/>
  <c r="I67" i="1"/>
  <c r="I66" i="1" s="1"/>
  <c r="I65" i="1" s="1"/>
  <c r="H67" i="1"/>
  <c r="H66" i="1" s="1"/>
  <c r="H65" i="1" s="1"/>
  <c r="H20" i="1"/>
  <c r="H19" i="1" s="1"/>
  <c r="H18" i="1" s="1"/>
  <c r="H13" i="1"/>
  <c r="H12" i="1" s="1"/>
  <c r="I13" i="1"/>
  <c r="I12" i="1" s="1"/>
  <c r="G13" i="1"/>
  <c r="G12" i="1" s="1"/>
  <c r="I11" i="1" l="1"/>
  <c r="I79" i="1" s="1"/>
  <c r="H11" i="1"/>
  <c r="H79" i="1" s="1"/>
  <c r="G11" i="1"/>
  <c r="G79" i="1" s="1"/>
  <c r="G9" i="1" s="1"/>
  <c r="I9" i="1" l="1"/>
  <c r="H9" i="1"/>
</calcChain>
</file>

<file path=xl/sharedStrings.xml><?xml version="1.0" encoding="utf-8"?>
<sst xmlns="http://schemas.openxmlformats.org/spreadsheetml/2006/main" count="337" uniqueCount="102">
  <si>
    <t>Наименование</t>
  </si>
  <si>
    <t>Целевая статья</t>
  </si>
  <si>
    <t>Вид расходов</t>
  </si>
  <si>
    <t>В том числе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</si>
  <si>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</si>
  <si>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</si>
  <si>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Выполнение функций органами местного самоуправления</t>
  </si>
  <si>
    <t>71 0 00 00000</t>
  </si>
  <si>
    <t>Обеспечение деятельности органов местного самоуправления</t>
  </si>
  <si>
    <t>71 3 00 00000</t>
  </si>
  <si>
    <t>Расходы на обеспечение деятельности главы муниципального района (образования)</t>
  </si>
  <si>
    <t>71 3 00 02000</t>
  </si>
  <si>
    <t>Расходы на обеспечение функций центрального аппарата</t>
  </si>
  <si>
    <t>71 3 00 02100</t>
  </si>
  <si>
    <t>Уплата налога на имущество организаций и земельного налога</t>
  </si>
  <si>
    <t>71 3 00 02400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</si>
  <si>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</si>
  <si>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Предоставление межбюджетных трансфертов</t>
  </si>
  <si>
    <t>73 0 00 00000</t>
  </si>
  <si>
    <t>Предоставление межбюджетных трансфертов местным бюджетам</t>
  </si>
  <si>
    <t>73 1 00 00000</t>
  </si>
  <si>
    <t>Осуществление полномочий по формированию, исполнению бюджета поселения</t>
  </si>
  <si>
    <t>73 1 00 40040</t>
  </si>
  <si>
    <t>Резервные фонды</t>
  </si>
  <si>
    <t>Расходы по исполнению отдельных обязательств</t>
  </si>
  <si>
    <t>79 0 00 00000</t>
  </si>
  <si>
    <t>Управление резервными фондами</t>
  </si>
  <si>
    <t>79 1 00 00000</t>
  </si>
  <si>
    <t>Средства, выделяемые из резервного фонда местной администрации</t>
  </si>
  <si>
    <t>79 1 00 02600</t>
  </si>
  <si>
    <t>Национальная безопасность и правоохранительная деятельность</t>
  </si>
  <si>
    <t>Прочие расходы по исполнению отдельных обязательств</t>
  </si>
  <si>
    <t>79 9 00 00000</t>
  </si>
  <si>
    <t>79 9 00 02900</t>
  </si>
  <si>
    <t>Национальная экономика</t>
  </si>
  <si>
    <t>Жилищно-коммунальное хозяйство</t>
  </si>
  <si>
    <t>Благоустройство</t>
  </si>
  <si>
    <t>79 6 00 00000</t>
  </si>
  <si>
    <t>79 6 00 01000</t>
  </si>
  <si>
    <t>79 6 00 05000</t>
  </si>
  <si>
    <t>ИТОГО РАСХОДОВ</t>
  </si>
  <si>
    <t>01</t>
  </si>
  <si>
    <t>03</t>
  </si>
  <si>
    <t>04</t>
  </si>
  <si>
    <t>05</t>
  </si>
  <si>
    <t>02</t>
  </si>
  <si>
    <t>100</t>
  </si>
  <si>
    <t>06</t>
  </si>
  <si>
    <t>10</t>
  </si>
  <si>
    <t>(тыс. рублей)</t>
  </si>
  <si>
    <t>Код</t>
  </si>
  <si>
    <t>Раздел</t>
  </si>
  <si>
    <t>Подраздел</t>
  </si>
  <si>
    <t>200</t>
  </si>
  <si>
    <t>09</t>
  </si>
  <si>
    <t xml:space="preserve">200 </t>
  </si>
  <si>
    <t>Дорожное хозяйство(дорожные фонды)</t>
  </si>
  <si>
    <t>2025 год</t>
  </si>
  <si>
    <t>800</t>
  </si>
  <si>
    <t>850</t>
  </si>
  <si>
    <t>Защита населения и территории от чрезвычайных ситуаций природного и техногенного характера, пожарная безопасность</t>
  </si>
  <si>
    <t>70 0 00 00000</t>
  </si>
  <si>
    <t>70 5 00 00000</t>
  </si>
  <si>
    <t>70 5 00 51180</t>
  </si>
  <si>
    <t>2026 год</t>
  </si>
  <si>
    <t>79 6 00 03000</t>
  </si>
  <si>
    <t>79 6 00 04000</t>
  </si>
  <si>
    <t>2027 год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</si>
  <si>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</si>
  <si>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Предупреждение и ликвидания последствий чрезвычайных ситуаций и стихийных бедствий природного и техногенного характера</t>
  </si>
  <si>
    <t>Уличное освещение</t>
  </si>
  <si>
    <t>Озеленение</t>
  </si>
  <si>
    <t>Организация и содержание мест захоронения</t>
  </si>
  <si>
    <t>Прочие мероприятия по благоустройству городских округов и поселений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</si>
  <si>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</si>
  <si>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</si>
  <si>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</si>
  <si>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Межбюджетные трасферты</t>
  </si>
  <si>
    <t>Национальная оборона</t>
  </si>
  <si>
    <t>Мобилизационная и вневойсковая подготовка</t>
  </si>
  <si>
    <t>Осуществление переданных полномочий Российской Федерации, субъекта Российской Федерации и муниципальных образований</t>
  </si>
  <si>
    <t>Расходы на осуществление переданных полномочий за счет субвенций , субсидий и иных межбюджетных трансфертов из федерального  бюджета</t>
  </si>
  <si>
    <t>Осуществление первичного воинского учета органами местного самоуправления поселений, муниципальных и городских округов</t>
  </si>
  <si>
    <t>118</t>
  </si>
  <si>
    <t>8Л 0 00 00000</t>
  </si>
  <si>
    <t>8Л 0 01 00000</t>
  </si>
  <si>
    <t>8Л 0 01 9Д017</t>
  </si>
  <si>
    <t>8Л 0 02 00000</t>
  </si>
  <si>
    <t>8Л 0 02 9Д025</t>
  </si>
  <si>
    <t>Осуществление дорожной деятельности в отношении автомобильных дорог общего пользования местного значения в границах населенных пунктов сельских поселений</t>
  </si>
  <si>
    <t>Реализация основного мероприятия  за счет средств местного бюджета (или за счет средств муниципального дорожного фонда)</t>
  </si>
  <si>
    <t>Ведомственная структура расходов бюджета Заволжского муниципального образования                                                                                           на 2025 год и на плановый период 2026 и 2027 годов</t>
  </si>
  <si>
    <t xml:space="preserve">Администрация Заволжского муниципального образования </t>
  </si>
  <si>
    <t>Муниципальная программа "Обеспечение безопасности дорожного движения, ремонта и содержания автомобильных дорог на территории Заволжского муниципального образования"</t>
  </si>
  <si>
    <t>Основное мероприятие «Ремонт и содержание автомобильных дорог местного значения на территории Заволжского муниципального образования»</t>
  </si>
  <si>
    <t>Реализация муниципальной программы в целях выполнения задач регионального проекта "Содействие развитию автомобильных дорог регионального, межмуниципального и местного значения"</t>
  </si>
  <si>
    <t>79 4 00 00000</t>
  </si>
  <si>
    <t>79 4 00 03000</t>
  </si>
  <si>
    <t>Водное хозяйство</t>
  </si>
  <si>
    <t>Мероприятия в области использования ,охраны водных объектов и гидротехнических сооружений</t>
  </si>
  <si>
    <t>Приложение 1 к решению Совета Заволжского муниципального образования от "24"января 2025 года № 134</t>
  </si>
  <si>
    <t>(Приложение 2 к решению Совета Заволжского муниципального образования от "23"декабря 2024 года № 133)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</si>
</sst>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2" borderId="0" xfId="0" applyFill="1" applyAlignment="1">
      <alignment horizontal="center"/>
    </xf>
    <xf numFmtId="0" fontId="5" fillId="2" borderId="0" xfId="0" applyFont="1" applyFill="1" applyAlignment="1"/>
    <xf numFmtId="0" fontId="0" fillId="2" borderId="0" xfId="0" applyFill="1" applyAlignment="1"/>
    <xf numFmtId="0" fontId="2" fillId="2" borderId="3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wrapText="1"/>
    </xf>
    <xf numFmtId="49" fontId="2" fillId="2" borderId="6" xfId="0" applyNumberFormat="1" applyFont="1" applyFill="1" applyBorder="1" applyAlignment="1">
      <alignment horizontal="center" wrapText="1"/>
    </xf>
    <xf numFmtId="49" fontId="1" fillId="2" borderId="6" xfId="0" applyNumberFormat="1" applyFont="1" applyFill="1" applyBorder="1" applyAlignment="1">
      <alignment horizontal="center" wrapText="1"/>
    </xf>
    <xf numFmtId="164" fontId="2" fillId="2" borderId="6" xfId="0" applyNumberFormat="1" applyFont="1" applyFill="1" applyBorder="1" applyAlignment="1">
      <alignment horizontal="center" wrapText="1"/>
    </xf>
    <xf numFmtId="0" fontId="4" fillId="2" borderId="3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164" fontId="1" fillId="2" borderId="6" xfId="0" applyNumberFormat="1" applyFont="1" applyFill="1" applyBorder="1" applyAlignment="1">
      <alignment horizontal="center" wrapText="1"/>
    </xf>
    <xf numFmtId="0" fontId="1" fillId="2" borderId="7" xfId="0" applyFont="1" applyFill="1" applyBorder="1" applyAlignment="1">
      <alignment wrapText="1"/>
    </xf>
    <xf numFmtId="49" fontId="1" fillId="2" borderId="4" xfId="0" applyNumberFormat="1" applyFont="1" applyFill="1" applyBorder="1" applyAlignment="1">
      <alignment horizontal="center" wrapText="1"/>
    </xf>
    <xf numFmtId="164" fontId="1" fillId="2" borderId="4" xfId="0" applyNumberFormat="1" applyFont="1" applyFill="1" applyBorder="1" applyAlignment="1">
      <alignment horizontal="center" wrapText="1"/>
    </xf>
    <xf numFmtId="49" fontId="1" fillId="2" borderId="5" xfId="0" applyNumberFormat="1" applyFont="1" applyFill="1" applyBorder="1" applyAlignment="1">
      <alignment horizontal="center" wrapText="1"/>
    </xf>
    <xf numFmtId="164" fontId="1" fillId="2" borderId="5" xfId="0" applyNumberFormat="1" applyFont="1" applyFill="1" applyBorder="1" applyAlignment="1">
      <alignment horizontal="center" wrapText="1"/>
    </xf>
    <xf numFmtId="0" fontId="7" fillId="2" borderId="0" xfId="0" applyFont="1" applyFill="1" applyAlignment="1"/>
    <xf numFmtId="0" fontId="0" fillId="2" borderId="0" xfId="0" applyFont="1" applyFill="1" applyAlignment="1"/>
    <xf numFmtId="0" fontId="3" fillId="2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8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9"/>
  <sheetViews>
    <sheetView tabSelected="1" view="pageBreakPreview" zoomScale="70" zoomScaleNormal="70" zoomScaleSheetLayoutView="70" workbookViewId="0">
      <selection activeCell="I18" sqref="I18"/>
    </sheetView>
  </sheetViews>
  <sheetFormatPr defaultRowHeight="15" x14ac:dyDescent="0.25"/>
  <cols>
    <col min="1" max="1" width="35" style="3" customWidth="1"/>
    <col min="2" max="3" width="9.140625" style="3"/>
    <col min="4" max="4" width="11.42578125" style="3" customWidth="1"/>
    <col min="5" max="5" width="19.7109375" style="3" customWidth="1"/>
    <col min="6" max="8" width="10.85546875" style="3" customWidth="1"/>
    <col min="9" max="9" width="10.28515625" style="3" customWidth="1"/>
    <col min="10" max="16384" width="9.140625" style="3"/>
  </cols>
  <sheetData>
    <row r="1" spans="1:11" s="2" customFormat="1" ht="33" customHeight="1" x14ac:dyDescent="0.25">
      <c r="E1" s="24" t="s">
        <v>100</v>
      </c>
      <c r="F1" s="24"/>
      <c r="G1" s="24"/>
      <c r="H1" s="24"/>
      <c r="I1" s="24"/>
    </row>
    <row r="2" spans="1:11" s="2" customFormat="1" ht="30" customHeight="1" x14ac:dyDescent="0.25">
      <c r="E2" s="24" t="s">
        <v>101</v>
      </c>
      <c r="F2" s="24"/>
      <c r="G2" s="24"/>
      <c r="H2" s="24"/>
      <c r="I2" s="24"/>
    </row>
    <row r="3" spans="1:11" ht="52.5" customHeight="1" x14ac:dyDescent="0.25">
      <c r="A3" s="25" t="s">
        <v>91</v>
      </c>
      <c r="B3" s="25"/>
      <c r="C3" s="25"/>
      <c r="D3" s="25"/>
      <c r="E3" s="25"/>
      <c r="F3" s="25"/>
      <c r="G3" s="25"/>
      <c r="H3" s="25"/>
      <c r="I3" s="25"/>
    </row>
    <row r="4" spans="1:11" ht="15.75" thickBot="1" x14ac:dyDescent="0.3">
      <c r="H4" s="28" t="s">
        <v>49</v>
      </c>
      <c r="I4" s="28"/>
    </row>
    <row r="5" spans="1:11" x14ac:dyDescent="0.25">
      <c r="A5" s="21" t="s">
        <v>0</v>
      </c>
      <c r="B5" s="21" t="s">
        <v>50</v>
      </c>
      <c r="C5" s="21" t="s">
        <v>51</v>
      </c>
      <c r="D5" s="21" t="s">
        <v>52</v>
      </c>
      <c r="E5" s="21" t="s">
        <v>1</v>
      </c>
      <c r="F5" s="21" t="s">
        <v>2</v>
      </c>
      <c r="G5" s="21" t="s">
        <v>57</v>
      </c>
      <c r="H5" s="21" t="s">
        <v>64</v>
      </c>
      <c r="I5" s="21" t="s">
        <v>67</v>
      </c>
    </row>
    <row r="6" spans="1:11" x14ac:dyDescent="0.25">
      <c r="A6" s="26"/>
      <c r="B6" s="26"/>
      <c r="C6" s="26"/>
      <c r="D6" s="26"/>
      <c r="E6" s="26"/>
      <c r="F6" s="26"/>
      <c r="G6" s="22"/>
      <c r="H6" s="26"/>
      <c r="I6" s="26"/>
    </row>
    <row r="7" spans="1:11" ht="15.75" thickBot="1" x14ac:dyDescent="0.3">
      <c r="A7" s="27"/>
      <c r="B7" s="27"/>
      <c r="C7" s="27"/>
      <c r="D7" s="27"/>
      <c r="E7" s="27"/>
      <c r="F7" s="27"/>
      <c r="G7" s="23"/>
      <c r="H7" s="27"/>
      <c r="I7" s="27"/>
    </row>
    <row r="8" spans="1:11" ht="16.5" thickBot="1" x14ac:dyDescent="0.3">
      <c r="A8" s="4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6">
        <v>8</v>
      </c>
      <c r="I8" s="6">
        <v>9</v>
      </c>
    </row>
    <row r="9" spans="1:11" ht="31.5" customHeight="1" thickBot="1" x14ac:dyDescent="0.3">
      <c r="A9" s="7" t="s">
        <v>92</v>
      </c>
      <c r="B9" s="8" t="s">
        <v>83</v>
      </c>
      <c r="C9" s="9"/>
      <c r="D9" s="9"/>
      <c r="E9" s="9"/>
      <c r="F9" s="9"/>
      <c r="G9" s="10">
        <f>G79</f>
        <v>4452.4000000000005</v>
      </c>
      <c r="H9" s="10">
        <f t="shared" ref="H9:I9" si="0">H79</f>
        <v>1603.5000000000002</v>
      </c>
      <c r="I9" s="10">
        <f t="shared" si="0"/>
        <v>1628.9</v>
      </c>
      <c r="K9" s="1"/>
    </row>
    <row r="10" spans="1:11" ht="16.5" thickBot="1" x14ac:dyDescent="0.3">
      <c r="A10" s="11" t="s">
        <v>3</v>
      </c>
      <c r="B10" s="8"/>
      <c r="C10" s="9"/>
      <c r="D10" s="9"/>
      <c r="E10" s="9"/>
      <c r="F10" s="9"/>
      <c r="G10" s="10"/>
      <c r="H10" s="10"/>
      <c r="I10" s="10"/>
    </row>
    <row r="11" spans="1:11" ht="25.5" customHeight="1" thickBot="1" x14ac:dyDescent="0.3">
      <c r="A11" s="7" t="s">
        <v>4</v>
      </c>
      <c r="B11" s="8" t="s">
        <v>83</v>
      </c>
      <c r="C11" s="8" t="s">
        <v>41</v>
      </c>
      <c r="D11" s="8"/>
      <c r="E11" s="8"/>
      <c r="F11" s="8"/>
      <c r="G11" s="10">
        <f>G12+G18+G28+G33</f>
        <v>1940.3999999999999</v>
      </c>
      <c r="H11" s="10">
        <f>H12+H18+H28+H33</f>
        <v>811</v>
      </c>
      <c r="I11" s="10">
        <f>I12+I18+I28+I33</f>
        <v>802.80000000000007</v>
      </c>
    </row>
    <row r="12" spans="1:11" ht="63.75" thickBot="1" x14ac:dyDescent="0.3">
      <c r="A12" s="12" t="s">
        <v>5</v>
      </c>
      <c r="B12" s="9" t="s">
        <v>83</v>
      </c>
      <c r="C12" s="9" t="s">
        <v>41</v>
      </c>
      <c r="D12" s="9" t="s">
        <v>45</v>
      </c>
      <c r="E12" s="9"/>
      <c r="F12" s="9"/>
      <c r="G12" s="13">
        <f t="shared" ref="G12:G14" si="1">G13</f>
        <v>969.9</v>
      </c>
      <c r="H12" s="13">
        <f t="shared" ref="H12:I12" si="2">H13</f>
        <v>371.9</v>
      </c>
      <c r="I12" s="13">
        <f t="shared" si="2"/>
        <v>364.1</v>
      </c>
    </row>
    <row r="13" spans="1:11" ht="36" customHeight="1" thickBot="1" x14ac:dyDescent="0.3">
      <c r="A13" s="12" t="s">
        <v>6</v>
      </c>
      <c r="B13" s="9" t="s">
        <v>83</v>
      </c>
      <c r="C13" s="9" t="s">
        <v>41</v>
      </c>
      <c r="D13" s="9" t="s">
        <v>45</v>
      </c>
      <c r="E13" s="9" t="s">
        <v>7</v>
      </c>
      <c r="F13" s="9"/>
      <c r="G13" s="13">
        <f t="shared" si="1"/>
        <v>969.9</v>
      </c>
      <c r="H13" s="13">
        <f t="shared" ref="H13:I14" si="3">H14</f>
        <v>371.9</v>
      </c>
      <c r="I13" s="13">
        <f t="shared" si="3"/>
        <v>364.1</v>
      </c>
    </row>
    <row r="14" spans="1:11" ht="39.75" customHeight="1" thickBot="1" x14ac:dyDescent="0.3">
      <c r="A14" s="12" t="s">
        <v>8</v>
      </c>
      <c r="B14" s="9" t="s">
        <v>83</v>
      </c>
      <c r="C14" s="9" t="s">
        <v>41</v>
      </c>
      <c r="D14" s="9" t="s">
        <v>45</v>
      </c>
      <c r="E14" s="9" t="s">
        <v>9</v>
      </c>
      <c r="F14" s="9"/>
      <c r="G14" s="13">
        <f t="shared" si="1"/>
        <v>969.9</v>
      </c>
      <c r="H14" s="13">
        <f t="shared" si="3"/>
        <v>371.9</v>
      </c>
      <c r="I14" s="13">
        <f t="shared" si="3"/>
        <v>364.1</v>
      </c>
    </row>
    <row r="15" spans="1:11" ht="60" customHeight="1" thickBot="1" x14ac:dyDescent="0.3">
      <c r="A15" s="14" t="s">
        <v>10</v>
      </c>
      <c r="B15" s="9" t="s">
        <v>83</v>
      </c>
      <c r="C15" s="15" t="s">
        <v>41</v>
      </c>
      <c r="D15" s="9" t="s">
        <v>45</v>
      </c>
      <c r="E15" s="15" t="s">
        <v>11</v>
      </c>
      <c r="F15" s="15"/>
      <c r="G15" s="16">
        <f>G17</f>
        <v>969.9</v>
      </c>
      <c r="H15" s="16">
        <f t="shared" ref="H15:I15" si="4">H17</f>
        <v>371.9</v>
      </c>
      <c r="I15" s="16">
        <f t="shared" si="4"/>
        <v>364.1</v>
      </c>
    </row>
    <row r="16" spans="1:11" ht="131.25" hidden="1" customHeight="1" thickBot="1" x14ac:dyDescent="0.3">
      <c r="A16" s="14"/>
      <c r="B16" s="9" t="s">
        <v>83</v>
      </c>
      <c r="C16" s="17"/>
      <c r="D16" s="9"/>
      <c r="E16" s="17"/>
      <c r="F16" s="17"/>
      <c r="G16" s="18"/>
      <c r="H16" s="18"/>
      <c r="I16" s="18"/>
    </row>
    <row r="17" spans="1:9" ht="129" customHeight="1" thickBot="1" x14ac:dyDescent="0.3">
      <c r="A17" s="12" t="s">
        <v>75</v>
      </c>
      <c r="B17" s="9" t="s">
        <v>83</v>
      </c>
      <c r="C17" s="15" t="s">
        <v>41</v>
      </c>
      <c r="D17" s="15" t="s">
        <v>45</v>
      </c>
      <c r="E17" s="15" t="s">
        <v>11</v>
      </c>
      <c r="F17" s="15" t="s">
        <v>46</v>
      </c>
      <c r="G17" s="16">
        <v>969.9</v>
      </c>
      <c r="H17" s="16">
        <v>371.9</v>
      </c>
      <c r="I17" s="16">
        <v>364.1</v>
      </c>
    </row>
    <row r="18" spans="1:9" ht="115.5" customHeight="1" thickBot="1" x14ac:dyDescent="0.3">
      <c r="A18" s="12" t="s">
        <v>68</v>
      </c>
      <c r="B18" s="9" t="s">
        <v>83</v>
      </c>
      <c r="C18" s="9" t="s">
        <v>41</v>
      </c>
      <c r="D18" s="9" t="s">
        <v>43</v>
      </c>
      <c r="E18" s="9"/>
      <c r="F18" s="9"/>
      <c r="G18" s="13">
        <f>G19</f>
        <v>874.3</v>
      </c>
      <c r="H18" s="13">
        <f t="shared" ref="H18:I18" si="5">H19</f>
        <v>342.90000000000003</v>
      </c>
      <c r="I18" s="13">
        <f t="shared" si="5"/>
        <v>342.6</v>
      </c>
    </row>
    <row r="19" spans="1:9" ht="39" customHeight="1" thickBot="1" x14ac:dyDescent="0.3">
      <c r="A19" s="12" t="s">
        <v>6</v>
      </c>
      <c r="B19" s="9" t="s">
        <v>83</v>
      </c>
      <c r="C19" s="9" t="s">
        <v>41</v>
      </c>
      <c r="D19" s="9" t="s">
        <v>43</v>
      </c>
      <c r="E19" s="9" t="s">
        <v>7</v>
      </c>
      <c r="F19" s="9"/>
      <c r="G19" s="13">
        <f>G20</f>
        <v>874.3</v>
      </c>
      <c r="H19" s="13">
        <f t="shared" ref="H19:I19" si="6">H20</f>
        <v>342.90000000000003</v>
      </c>
      <c r="I19" s="13">
        <f t="shared" si="6"/>
        <v>342.6</v>
      </c>
    </row>
    <row r="20" spans="1:9" ht="45" customHeight="1" thickBot="1" x14ac:dyDescent="0.3">
      <c r="A20" s="12" t="s">
        <v>8</v>
      </c>
      <c r="B20" s="9" t="s">
        <v>83</v>
      </c>
      <c r="C20" s="9" t="s">
        <v>41</v>
      </c>
      <c r="D20" s="9" t="s">
        <v>43</v>
      </c>
      <c r="E20" s="9" t="s">
        <v>9</v>
      </c>
      <c r="F20" s="9"/>
      <c r="G20" s="13">
        <f>G21+G26</f>
        <v>874.3</v>
      </c>
      <c r="H20" s="13">
        <f>H21+H26</f>
        <v>342.90000000000003</v>
      </c>
      <c r="I20" s="13">
        <f>I21+I26</f>
        <v>342.6</v>
      </c>
    </row>
    <row r="21" spans="1:9" ht="43.5" customHeight="1" thickBot="1" x14ac:dyDescent="0.3">
      <c r="A21" s="12" t="s">
        <v>12</v>
      </c>
      <c r="B21" s="9" t="s">
        <v>83</v>
      </c>
      <c r="C21" s="9" t="s">
        <v>41</v>
      </c>
      <c r="D21" s="9" t="s">
        <v>43</v>
      </c>
      <c r="E21" s="9" t="s">
        <v>13</v>
      </c>
      <c r="F21" s="9"/>
      <c r="G21" s="13">
        <f>G22+G23+G24</f>
        <v>871.3</v>
      </c>
      <c r="H21" s="13">
        <f>H22+H23+H24</f>
        <v>342.6</v>
      </c>
      <c r="I21" s="13">
        <f>I22+I23+I24</f>
        <v>342.3</v>
      </c>
    </row>
    <row r="22" spans="1:9" ht="129.75" customHeight="1" thickBot="1" x14ac:dyDescent="0.3">
      <c r="A22" s="12" t="s">
        <v>75</v>
      </c>
      <c r="B22" s="9" t="s">
        <v>83</v>
      </c>
      <c r="C22" s="9" t="s">
        <v>41</v>
      </c>
      <c r="D22" s="9" t="s">
        <v>43</v>
      </c>
      <c r="E22" s="9" t="s">
        <v>13</v>
      </c>
      <c r="F22" s="9">
        <v>100</v>
      </c>
      <c r="G22" s="13">
        <v>781</v>
      </c>
      <c r="H22" s="13">
        <v>338.6</v>
      </c>
      <c r="I22" s="13">
        <v>338.6</v>
      </c>
    </row>
    <row r="23" spans="1:9" ht="54" customHeight="1" thickBot="1" x14ac:dyDescent="0.3">
      <c r="A23" s="12" t="s">
        <v>74</v>
      </c>
      <c r="B23" s="9" t="s">
        <v>83</v>
      </c>
      <c r="C23" s="9" t="s">
        <v>41</v>
      </c>
      <c r="D23" s="9" t="s">
        <v>43</v>
      </c>
      <c r="E23" s="9" t="s">
        <v>13</v>
      </c>
      <c r="F23" s="9">
        <v>200</v>
      </c>
      <c r="G23" s="13">
        <v>90.3</v>
      </c>
      <c r="H23" s="13">
        <v>4</v>
      </c>
      <c r="I23" s="13">
        <v>3.7</v>
      </c>
    </row>
    <row r="24" spans="1:9" ht="16.5" hidden="1" thickBot="1" x14ac:dyDescent="0.3">
      <c r="A24" s="12"/>
      <c r="B24" s="9" t="s">
        <v>83</v>
      </c>
      <c r="C24" s="9" t="s">
        <v>41</v>
      </c>
      <c r="D24" s="9" t="s">
        <v>43</v>
      </c>
      <c r="E24" s="9" t="s">
        <v>13</v>
      </c>
      <c r="F24" s="9" t="s">
        <v>58</v>
      </c>
      <c r="G24" s="13">
        <f>G25</f>
        <v>0</v>
      </c>
      <c r="H24" s="13">
        <f t="shared" ref="H24:I24" si="7">H25</f>
        <v>0</v>
      </c>
      <c r="I24" s="13">
        <f t="shared" si="7"/>
        <v>0</v>
      </c>
    </row>
    <row r="25" spans="1:9" ht="16.5" hidden="1" thickBot="1" x14ac:dyDescent="0.3">
      <c r="A25" s="12"/>
      <c r="B25" s="9" t="s">
        <v>83</v>
      </c>
      <c r="C25" s="9" t="s">
        <v>41</v>
      </c>
      <c r="D25" s="9" t="s">
        <v>43</v>
      </c>
      <c r="E25" s="9" t="s">
        <v>13</v>
      </c>
      <c r="F25" s="9" t="s">
        <v>59</v>
      </c>
      <c r="G25" s="13"/>
      <c r="H25" s="13"/>
      <c r="I25" s="13"/>
    </row>
    <row r="26" spans="1:9" ht="36.75" customHeight="1" thickBot="1" x14ac:dyDescent="0.3">
      <c r="A26" s="12" t="s">
        <v>14</v>
      </c>
      <c r="B26" s="9" t="s">
        <v>83</v>
      </c>
      <c r="C26" s="9" t="s">
        <v>41</v>
      </c>
      <c r="D26" s="9" t="s">
        <v>43</v>
      </c>
      <c r="E26" s="9" t="s">
        <v>15</v>
      </c>
      <c r="F26" s="9"/>
      <c r="G26" s="13">
        <f>G27</f>
        <v>3</v>
      </c>
      <c r="H26" s="13">
        <f t="shared" ref="H26:I26" si="8">H27</f>
        <v>0.3</v>
      </c>
      <c r="I26" s="13">
        <f t="shared" si="8"/>
        <v>0.3</v>
      </c>
    </row>
    <row r="27" spans="1:9" ht="16.5" thickBot="1" x14ac:dyDescent="0.3">
      <c r="A27" s="12" t="s">
        <v>76</v>
      </c>
      <c r="B27" s="9" t="s">
        <v>83</v>
      </c>
      <c r="C27" s="9" t="s">
        <v>41</v>
      </c>
      <c r="D27" s="9" t="s">
        <v>43</v>
      </c>
      <c r="E27" s="9" t="s">
        <v>15</v>
      </c>
      <c r="F27" s="9">
        <v>800</v>
      </c>
      <c r="G27" s="13">
        <v>3</v>
      </c>
      <c r="H27" s="13">
        <v>0.3</v>
      </c>
      <c r="I27" s="13">
        <v>0.3</v>
      </c>
    </row>
    <row r="28" spans="1:9" ht="81" customHeight="1" thickBot="1" x14ac:dyDescent="0.3">
      <c r="A28" s="12" t="s">
        <v>16</v>
      </c>
      <c r="B28" s="9" t="s">
        <v>83</v>
      </c>
      <c r="C28" s="9" t="s">
        <v>41</v>
      </c>
      <c r="D28" s="9" t="s">
        <v>47</v>
      </c>
      <c r="E28" s="9"/>
      <c r="F28" s="9"/>
      <c r="G28" s="13">
        <f>G29</f>
        <v>96</v>
      </c>
      <c r="H28" s="13">
        <f t="shared" ref="H28:I28" si="9">H29</f>
        <v>96</v>
      </c>
      <c r="I28" s="13">
        <f t="shared" si="9"/>
        <v>96</v>
      </c>
    </row>
    <row r="29" spans="1:9" ht="39" customHeight="1" thickBot="1" x14ac:dyDescent="0.3">
      <c r="A29" s="12" t="s">
        <v>17</v>
      </c>
      <c r="B29" s="9" t="s">
        <v>83</v>
      </c>
      <c r="C29" s="9" t="s">
        <v>41</v>
      </c>
      <c r="D29" s="9" t="s">
        <v>47</v>
      </c>
      <c r="E29" s="9" t="s">
        <v>18</v>
      </c>
      <c r="F29" s="9"/>
      <c r="G29" s="13">
        <f>G30</f>
        <v>96</v>
      </c>
      <c r="H29" s="13">
        <f t="shared" ref="H29:I29" si="10">H30</f>
        <v>96</v>
      </c>
      <c r="I29" s="13">
        <f t="shared" si="10"/>
        <v>96</v>
      </c>
    </row>
    <row r="30" spans="1:9" ht="38.25" customHeight="1" thickBot="1" x14ac:dyDescent="0.3">
      <c r="A30" s="12" t="s">
        <v>19</v>
      </c>
      <c r="B30" s="9" t="s">
        <v>83</v>
      </c>
      <c r="C30" s="9" t="s">
        <v>41</v>
      </c>
      <c r="D30" s="9" t="s">
        <v>47</v>
      </c>
      <c r="E30" s="9" t="s">
        <v>20</v>
      </c>
      <c r="F30" s="9"/>
      <c r="G30" s="13">
        <f>G31</f>
        <v>96</v>
      </c>
      <c r="H30" s="13">
        <f t="shared" ref="H30:I30" si="11">H31</f>
        <v>96</v>
      </c>
      <c r="I30" s="13">
        <f t="shared" si="11"/>
        <v>96</v>
      </c>
    </row>
    <row r="31" spans="1:9" ht="52.5" customHeight="1" thickBot="1" x14ac:dyDescent="0.3">
      <c r="A31" s="12" t="s">
        <v>21</v>
      </c>
      <c r="B31" s="9" t="s">
        <v>83</v>
      </c>
      <c r="C31" s="9" t="s">
        <v>41</v>
      </c>
      <c r="D31" s="9" t="s">
        <v>47</v>
      </c>
      <c r="E31" s="9" t="s">
        <v>22</v>
      </c>
      <c r="F31" s="9"/>
      <c r="G31" s="13">
        <f>G32</f>
        <v>96</v>
      </c>
      <c r="H31" s="13">
        <f t="shared" ref="H31:I31" si="12">H32</f>
        <v>96</v>
      </c>
      <c r="I31" s="13">
        <f t="shared" si="12"/>
        <v>96</v>
      </c>
    </row>
    <row r="32" spans="1:9" ht="16.5" thickBot="1" x14ac:dyDescent="0.3">
      <c r="A32" s="12" t="s">
        <v>77</v>
      </c>
      <c r="B32" s="9" t="s">
        <v>83</v>
      </c>
      <c r="C32" s="9" t="s">
        <v>41</v>
      </c>
      <c r="D32" s="9" t="s">
        <v>47</v>
      </c>
      <c r="E32" s="9" t="s">
        <v>22</v>
      </c>
      <c r="F32" s="9">
        <v>500</v>
      </c>
      <c r="G32" s="13">
        <v>96</v>
      </c>
      <c r="H32" s="13">
        <v>96</v>
      </c>
      <c r="I32" s="13">
        <v>96</v>
      </c>
    </row>
    <row r="33" spans="1:9" ht="16.5" thickBot="1" x14ac:dyDescent="0.3">
      <c r="A33" s="12" t="s">
        <v>23</v>
      </c>
      <c r="B33" s="9" t="s">
        <v>83</v>
      </c>
      <c r="C33" s="9" t="s">
        <v>41</v>
      </c>
      <c r="D33" s="9">
        <v>11</v>
      </c>
      <c r="E33" s="9"/>
      <c r="F33" s="9"/>
      <c r="G33" s="13">
        <f>G34</f>
        <v>0.2</v>
      </c>
      <c r="H33" s="13">
        <f t="shared" ref="H33:I33" si="13">H34</f>
        <v>0.2</v>
      </c>
      <c r="I33" s="13">
        <f t="shared" si="13"/>
        <v>0.1</v>
      </c>
    </row>
    <row r="34" spans="1:9" ht="34.5" customHeight="1" thickBot="1" x14ac:dyDescent="0.3">
      <c r="A34" s="12" t="s">
        <v>24</v>
      </c>
      <c r="B34" s="9" t="s">
        <v>83</v>
      </c>
      <c r="C34" s="9" t="s">
        <v>41</v>
      </c>
      <c r="D34" s="9">
        <v>11</v>
      </c>
      <c r="E34" s="9" t="s">
        <v>25</v>
      </c>
      <c r="F34" s="9"/>
      <c r="G34" s="13">
        <f>G35</f>
        <v>0.2</v>
      </c>
      <c r="H34" s="13">
        <f>H35</f>
        <v>0.2</v>
      </c>
      <c r="I34" s="13">
        <f>I35</f>
        <v>0.1</v>
      </c>
    </row>
    <row r="35" spans="1:9" ht="20.25" customHeight="1" thickBot="1" x14ac:dyDescent="0.3">
      <c r="A35" s="12" t="s">
        <v>26</v>
      </c>
      <c r="B35" s="9" t="s">
        <v>83</v>
      </c>
      <c r="C35" s="9" t="s">
        <v>41</v>
      </c>
      <c r="D35" s="9">
        <v>11</v>
      </c>
      <c r="E35" s="9" t="s">
        <v>27</v>
      </c>
      <c r="F35" s="9"/>
      <c r="G35" s="13">
        <f>G36</f>
        <v>0.2</v>
      </c>
      <c r="H35" s="13">
        <f t="shared" ref="H35:I35" si="14">H36</f>
        <v>0.2</v>
      </c>
      <c r="I35" s="13">
        <f t="shared" si="14"/>
        <v>0.1</v>
      </c>
    </row>
    <row r="36" spans="1:9" ht="48.75" customHeight="1" thickBot="1" x14ac:dyDescent="0.3">
      <c r="A36" s="12" t="s">
        <v>28</v>
      </c>
      <c r="B36" s="9" t="s">
        <v>83</v>
      </c>
      <c r="C36" s="9" t="s">
        <v>41</v>
      </c>
      <c r="D36" s="9">
        <v>11</v>
      </c>
      <c r="E36" s="9" t="s">
        <v>29</v>
      </c>
      <c r="F36" s="9"/>
      <c r="G36" s="13">
        <f>G37</f>
        <v>0.2</v>
      </c>
      <c r="H36" s="13">
        <f t="shared" ref="H36:I36" si="15">H37</f>
        <v>0.2</v>
      </c>
      <c r="I36" s="13">
        <f t="shared" si="15"/>
        <v>0.1</v>
      </c>
    </row>
    <row r="37" spans="1:9" ht="16.5" thickBot="1" x14ac:dyDescent="0.3">
      <c r="A37" s="12" t="s">
        <v>76</v>
      </c>
      <c r="B37" s="9" t="s">
        <v>83</v>
      </c>
      <c r="C37" s="9" t="s">
        <v>41</v>
      </c>
      <c r="D37" s="9">
        <v>11</v>
      </c>
      <c r="E37" s="9" t="s">
        <v>29</v>
      </c>
      <c r="F37" s="9">
        <v>800</v>
      </c>
      <c r="G37" s="13">
        <v>0.2</v>
      </c>
      <c r="H37" s="13">
        <v>0.2</v>
      </c>
      <c r="I37" s="13">
        <v>0.1</v>
      </c>
    </row>
    <row r="38" spans="1:9" s="19" customFormat="1" ht="26.25" customHeight="1" thickBot="1" x14ac:dyDescent="0.3">
      <c r="A38" s="7" t="s">
        <v>78</v>
      </c>
      <c r="B38" s="8" t="s">
        <v>83</v>
      </c>
      <c r="C38" s="8" t="s">
        <v>45</v>
      </c>
      <c r="D38" s="8"/>
      <c r="E38" s="8"/>
      <c r="F38" s="8"/>
      <c r="G38" s="10">
        <f t="shared" ref="G38:G41" si="16">G39</f>
        <v>164.6</v>
      </c>
      <c r="H38" s="10">
        <f t="shared" ref="H38:I38" si="17">H39</f>
        <v>179.5</v>
      </c>
      <c r="I38" s="10">
        <f t="shared" si="17"/>
        <v>185.8</v>
      </c>
    </row>
    <row r="39" spans="1:9" ht="33" customHeight="1" thickBot="1" x14ac:dyDescent="0.3">
      <c r="A39" s="12" t="s">
        <v>79</v>
      </c>
      <c r="B39" s="9" t="s">
        <v>83</v>
      </c>
      <c r="C39" s="9" t="s">
        <v>45</v>
      </c>
      <c r="D39" s="9" t="s">
        <v>42</v>
      </c>
      <c r="E39" s="9"/>
      <c r="F39" s="9"/>
      <c r="G39" s="13">
        <f t="shared" si="16"/>
        <v>164.6</v>
      </c>
      <c r="H39" s="13">
        <f t="shared" ref="H39:I39" si="18">H40</f>
        <v>179.5</v>
      </c>
      <c r="I39" s="13">
        <f t="shared" si="18"/>
        <v>185.8</v>
      </c>
    </row>
    <row r="40" spans="1:9" ht="83.25" customHeight="1" thickBot="1" x14ac:dyDescent="0.3">
      <c r="A40" s="12" t="s">
        <v>80</v>
      </c>
      <c r="B40" s="9" t="s">
        <v>83</v>
      </c>
      <c r="C40" s="9" t="s">
        <v>45</v>
      </c>
      <c r="D40" s="9" t="s">
        <v>42</v>
      </c>
      <c r="E40" s="9" t="s">
        <v>61</v>
      </c>
      <c r="F40" s="9"/>
      <c r="G40" s="13">
        <f t="shared" si="16"/>
        <v>164.6</v>
      </c>
      <c r="H40" s="13">
        <f t="shared" ref="H40:I40" si="19">H41</f>
        <v>179.5</v>
      </c>
      <c r="I40" s="13">
        <f t="shared" si="19"/>
        <v>185.8</v>
      </c>
    </row>
    <row r="41" spans="1:9" ht="84.75" customHeight="1" thickBot="1" x14ac:dyDescent="0.3">
      <c r="A41" s="12" t="s">
        <v>81</v>
      </c>
      <c r="B41" s="9" t="s">
        <v>83</v>
      </c>
      <c r="C41" s="9" t="s">
        <v>45</v>
      </c>
      <c r="D41" s="9" t="s">
        <v>42</v>
      </c>
      <c r="E41" s="9" t="s">
        <v>62</v>
      </c>
      <c r="F41" s="9"/>
      <c r="G41" s="13">
        <f t="shared" si="16"/>
        <v>164.6</v>
      </c>
      <c r="H41" s="13">
        <f t="shared" ref="H41:I41" si="20">H42</f>
        <v>179.5</v>
      </c>
      <c r="I41" s="13">
        <f t="shared" si="20"/>
        <v>185.8</v>
      </c>
    </row>
    <row r="42" spans="1:9" ht="84.75" customHeight="1" thickBot="1" x14ac:dyDescent="0.3">
      <c r="A42" s="12" t="s">
        <v>82</v>
      </c>
      <c r="B42" s="9" t="s">
        <v>83</v>
      </c>
      <c r="C42" s="9" t="s">
        <v>45</v>
      </c>
      <c r="D42" s="9" t="s">
        <v>42</v>
      </c>
      <c r="E42" s="9" t="s">
        <v>63</v>
      </c>
      <c r="F42" s="9"/>
      <c r="G42" s="13">
        <f>G44+G43</f>
        <v>164.6</v>
      </c>
      <c r="H42" s="13">
        <f t="shared" ref="H42:I42" si="21">H44+H43</f>
        <v>179.5</v>
      </c>
      <c r="I42" s="13">
        <f t="shared" si="21"/>
        <v>185.8</v>
      </c>
    </row>
    <row r="43" spans="1:9" ht="130.5" customHeight="1" thickBot="1" x14ac:dyDescent="0.3">
      <c r="A43" s="12" t="s">
        <v>75</v>
      </c>
      <c r="B43" s="9" t="s">
        <v>83</v>
      </c>
      <c r="C43" s="9" t="s">
        <v>45</v>
      </c>
      <c r="D43" s="9" t="s">
        <v>42</v>
      </c>
      <c r="E43" s="9" t="s">
        <v>63</v>
      </c>
      <c r="F43" s="9" t="s">
        <v>46</v>
      </c>
      <c r="G43" s="13">
        <v>150.19999999999999</v>
      </c>
      <c r="H43" s="13">
        <v>159.80000000000001</v>
      </c>
      <c r="I43" s="13">
        <v>170.3</v>
      </c>
    </row>
    <row r="44" spans="1:9" ht="52.5" customHeight="1" thickBot="1" x14ac:dyDescent="0.3">
      <c r="A44" s="12" t="s">
        <v>74</v>
      </c>
      <c r="B44" s="9" t="s">
        <v>83</v>
      </c>
      <c r="C44" s="9" t="s">
        <v>45</v>
      </c>
      <c r="D44" s="9" t="s">
        <v>42</v>
      </c>
      <c r="E44" s="9" t="s">
        <v>63</v>
      </c>
      <c r="F44" s="9" t="s">
        <v>53</v>
      </c>
      <c r="G44" s="13">
        <v>14.4</v>
      </c>
      <c r="H44" s="13">
        <v>19.7</v>
      </c>
      <c r="I44" s="13">
        <v>15.5</v>
      </c>
    </row>
    <row r="45" spans="1:9" ht="52.5" customHeight="1" thickBot="1" x14ac:dyDescent="0.3">
      <c r="A45" s="7" t="s">
        <v>30</v>
      </c>
      <c r="B45" s="8" t="s">
        <v>83</v>
      </c>
      <c r="C45" s="8" t="s">
        <v>42</v>
      </c>
      <c r="D45" s="8"/>
      <c r="E45" s="9"/>
      <c r="F45" s="9"/>
      <c r="G45" s="10">
        <f t="shared" ref="G45:G49" si="22">G46</f>
        <v>0.2</v>
      </c>
      <c r="H45" s="10">
        <f t="shared" ref="H45:I45" si="23">H46</f>
        <v>0.2</v>
      </c>
      <c r="I45" s="10">
        <f t="shared" si="23"/>
        <v>0.1</v>
      </c>
    </row>
    <row r="46" spans="1:9" ht="68.25" customHeight="1" thickBot="1" x14ac:dyDescent="0.3">
      <c r="A46" s="12" t="s">
        <v>60</v>
      </c>
      <c r="B46" s="9" t="s">
        <v>83</v>
      </c>
      <c r="C46" s="9" t="s">
        <v>42</v>
      </c>
      <c r="D46" s="9" t="s">
        <v>48</v>
      </c>
      <c r="E46" s="8"/>
      <c r="F46" s="8"/>
      <c r="G46" s="13">
        <f t="shared" si="22"/>
        <v>0.2</v>
      </c>
      <c r="H46" s="13">
        <f t="shared" ref="H46:I46" si="24">H47</f>
        <v>0.2</v>
      </c>
      <c r="I46" s="13">
        <f t="shared" si="24"/>
        <v>0.1</v>
      </c>
    </row>
    <row r="47" spans="1:9" ht="38.25" customHeight="1" thickBot="1" x14ac:dyDescent="0.3">
      <c r="A47" s="12" t="s">
        <v>24</v>
      </c>
      <c r="B47" s="9" t="s">
        <v>83</v>
      </c>
      <c r="C47" s="9" t="s">
        <v>42</v>
      </c>
      <c r="D47" s="9" t="s">
        <v>48</v>
      </c>
      <c r="E47" s="9" t="s">
        <v>25</v>
      </c>
      <c r="F47" s="9"/>
      <c r="G47" s="13">
        <f t="shared" si="22"/>
        <v>0.2</v>
      </c>
      <c r="H47" s="13">
        <f t="shared" ref="H47:I47" si="25">H48</f>
        <v>0.2</v>
      </c>
      <c r="I47" s="13">
        <f t="shared" si="25"/>
        <v>0.1</v>
      </c>
    </row>
    <row r="48" spans="1:9" ht="32.25" customHeight="1" thickBot="1" x14ac:dyDescent="0.3">
      <c r="A48" s="12" t="s">
        <v>31</v>
      </c>
      <c r="B48" s="9" t="s">
        <v>83</v>
      </c>
      <c r="C48" s="9" t="s">
        <v>42</v>
      </c>
      <c r="D48" s="9" t="s">
        <v>48</v>
      </c>
      <c r="E48" s="9" t="s">
        <v>32</v>
      </c>
      <c r="F48" s="9"/>
      <c r="G48" s="13">
        <f t="shared" si="22"/>
        <v>0.2</v>
      </c>
      <c r="H48" s="13">
        <f t="shared" ref="H48:I48" si="26">H49</f>
        <v>0.2</v>
      </c>
      <c r="I48" s="13">
        <f t="shared" si="26"/>
        <v>0.1</v>
      </c>
    </row>
    <row r="49" spans="1:9" ht="79.5" customHeight="1" thickBot="1" x14ac:dyDescent="0.3">
      <c r="A49" s="12" t="s">
        <v>69</v>
      </c>
      <c r="B49" s="9" t="s">
        <v>83</v>
      </c>
      <c r="C49" s="9" t="s">
        <v>42</v>
      </c>
      <c r="D49" s="9" t="s">
        <v>48</v>
      </c>
      <c r="E49" s="9" t="s">
        <v>33</v>
      </c>
      <c r="F49" s="9"/>
      <c r="G49" s="13">
        <f t="shared" si="22"/>
        <v>0.2</v>
      </c>
      <c r="H49" s="13">
        <f t="shared" ref="H49:I49" si="27">H50</f>
        <v>0.2</v>
      </c>
      <c r="I49" s="13">
        <f t="shared" si="27"/>
        <v>0.1</v>
      </c>
    </row>
    <row r="50" spans="1:9" ht="54.75" customHeight="1" thickBot="1" x14ac:dyDescent="0.3">
      <c r="A50" s="12" t="s">
        <v>74</v>
      </c>
      <c r="B50" s="9" t="s">
        <v>83</v>
      </c>
      <c r="C50" s="9" t="s">
        <v>42</v>
      </c>
      <c r="D50" s="9" t="s">
        <v>48</v>
      </c>
      <c r="E50" s="9" t="s">
        <v>33</v>
      </c>
      <c r="F50" s="9">
        <v>200</v>
      </c>
      <c r="G50" s="13">
        <v>0.2</v>
      </c>
      <c r="H50" s="13">
        <v>0.2</v>
      </c>
      <c r="I50" s="13">
        <v>0.1</v>
      </c>
    </row>
    <row r="51" spans="1:9" ht="16.5" thickBot="1" x14ac:dyDescent="0.3">
      <c r="A51" s="7" t="s">
        <v>34</v>
      </c>
      <c r="B51" s="8" t="s">
        <v>83</v>
      </c>
      <c r="C51" s="8" t="s">
        <v>43</v>
      </c>
      <c r="D51" s="8"/>
      <c r="E51" s="8"/>
      <c r="F51" s="8"/>
      <c r="G51" s="10">
        <f>G57+G52</f>
        <v>2346.6</v>
      </c>
      <c r="H51" s="10">
        <f t="shared" ref="H51:I51" si="28">H57</f>
        <v>612.1</v>
      </c>
      <c r="I51" s="10">
        <f t="shared" si="28"/>
        <v>639.9</v>
      </c>
    </row>
    <row r="52" spans="1:9" s="20" customFormat="1" ht="16.5" thickBot="1" x14ac:dyDescent="0.3">
      <c r="A52" s="12" t="s">
        <v>98</v>
      </c>
      <c r="B52" s="9" t="s">
        <v>83</v>
      </c>
      <c r="C52" s="9" t="s">
        <v>43</v>
      </c>
      <c r="D52" s="9" t="s">
        <v>47</v>
      </c>
      <c r="E52" s="9"/>
      <c r="F52" s="9"/>
      <c r="G52" s="13">
        <f>G53</f>
        <v>684.9</v>
      </c>
      <c r="H52" s="13">
        <f>H53</f>
        <v>0</v>
      </c>
      <c r="I52" s="13">
        <f>I53</f>
        <v>0</v>
      </c>
    </row>
    <row r="53" spans="1:9" s="20" customFormat="1" ht="32.25" customHeight="1" thickBot="1" x14ac:dyDescent="0.3">
      <c r="A53" s="12" t="s">
        <v>24</v>
      </c>
      <c r="B53" s="9" t="s">
        <v>83</v>
      </c>
      <c r="C53" s="9" t="s">
        <v>43</v>
      </c>
      <c r="D53" s="9" t="s">
        <v>47</v>
      </c>
      <c r="E53" s="9" t="s">
        <v>25</v>
      </c>
      <c r="F53" s="9"/>
      <c r="G53" s="13">
        <f>G54</f>
        <v>684.9</v>
      </c>
      <c r="H53" s="13">
        <f t="shared" ref="H53:I53" si="29">H54</f>
        <v>0</v>
      </c>
      <c r="I53" s="13">
        <f t="shared" si="29"/>
        <v>0</v>
      </c>
    </row>
    <row r="54" spans="1:9" s="20" customFormat="1" ht="63.75" thickBot="1" x14ac:dyDescent="0.3">
      <c r="A54" s="12" t="s">
        <v>99</v>
      </c>
      <c r="B54" s="9" t="s">
        <v>83</v>
      </c>
      <c r="C54" s="9" t="s">
        <v>43</v>
      </c>
      <c r="D54" s="9" t="s">
        <v>47</v>
      </c>
      <c r="E54" s="9" t="s">
        <v>96</v>
      </c>
      <c r="F54" s="9"/>
      <c r="G54" s="13">
        <f>G55</f>
        <v>684.9</v>
      </c>
      <c r="H54" s="13">
        <f t="shared" ref="H54:I54" si="30">H55</f>
        <v>0</v>
      </c>
      <c r="I54" s="13">
        <f t="shared" si="30"/>
        <v>0</v>
      </c>
    </row>
    <row r="55" spans="1:9" s="20" customFormat="1" ht="63.75" thickBot="1" x14ac:dyDescent="0.3">
      <c r="A55" s="12" t="s">
        <v>99</v>
      </c>
      <c r="B55" s="9" t="s">
        <v>83</v>
      </c>
      <c r="C55" s="9" t="s">
        <v>43</v>
      </c>
      <c r="D55" s="9" t="s">
        <v>47</v>
      </c>
      <c r="E55" s="9" t="s">
        <v>97</v>
      </c>
      <c r="F55" s="9"/>
      <c r="G55" s="13">
        <f>G56</f>
        <v>684.9</v>
      </c>
      <c r="H55" s="13">
        <f t="shared" ref="H55:I55" si="31">H56</f>
        <v>0</v>
      </c>
      <c r="I55" s="13">
        <f t="shared" si="31"/>
        <v>0</v>
      </c>
    </row>
    <row r="56" spans="1:9" s="20" customFormat="1" ht="48" thickBot="1" x14ac:dyDescent="0.3">
      <c r="A56" s="12" t="s">
        <v>74</v>
      </c>
      <c r="B56" s="9" t="s">
        <v>83</v>
      </c>
      <c r="C56" s="9" t="s">
        <v>43</v>
      </c>
      <c r="D56" s="9" t="s">
        <v>47</v>
      </c>
      <c r="E56" s="9" t="s">
        <v>97</v>
      </c>
      <c r="F56" s="9" t="s">
        <v>53</v>
      </c>
      <c r="G56" s="13">
        <v>684.9</v>
      </c>
      <c r="H56" s="13">
        <v>0</v>
      </c>
      <c r="I56" s="13">
        <v>0</v>
      </c>
    </row>
    <row r="57" spans="1:9" ht="36" customHeight="1" thickBot="1" x14ac:dyDescent="0.3">
      <c r="A57" s="12" t="s">
        <v>56</v>
      </c>
      <c r="B57" s="9" t="s">
        <v>83</v>
      </c>
      <c r="C57" s="9" t="s">
        <v>43</v>
      </c>
      <c r="D57" s="9" t="s">
        <v>54</v>
      </c>
      <c r="E57" s="9"/>
      <c r="F57" s="9"/>
      <c r="G57" s="13">
        <f>G58</f>
        <v>1661.7</v>
      </c>
      <c r="H57" s="13">
        <f t="shared" ref="H57:I57" si="32">H58</f>
        <v>612.1</v>
      </c>
      <c r="I57" s="13">
        <f t="shared" si="32"/>
        <v>639.9</v>
      </c>
    </row>
    <row r="58" spans="1:9" ht="102" customHeight="1" thickBot="1" x14ac:dyDescent="0.3">
      <c r="A58" s="12" t="s">
        <v>93</v>
      </c>
      <c r="B58" s="9" t="s">
        <v>83</v>
      </c>
      <c r="C58" s="9" t="s">
        <v>43</v>
      </c>
      <c r="D58" s="9" t="s">
        <v>54</v>
      </c>
      <c r="E58" s="9" t="s">
        <v>84</v>
      </c>
      <c r="F58" s="9"/>
      <c r="G58" s="13">
        <f>G59+G62</f>
        <v>1661.7</v>
      </c>
      <c r="H58" s="13">
        <f>H59+H62</f>
        <v>612.1</v>
      </c>
      <c r="I58" s="13">
        <f>I59+I62</f>
        <v>639.9</v>
      </c>
    </row>
    <row r="59" spans="1:9" ht="129" customHeight="1" thickBot="1" x14ac:dyDescent="0.3">
      <c r="A59" s="12" t="s">
        <v>95</v>
      </c>
      <c r="B59" s="9" t="s">
        <v>83</v>
      </c>
      <c r="C59" s="9" t="s">
        <v>43</v>
      </c>
      <c r="D59" s="9" t="s">
        <v>54</v>
      </c>
      <c r="E59" s="9" t="s">
        <v>85</v>
      </c>
      <c r="F59" s="9"/>
      <c r="G59" s="13">
        <f>G60</f>
        <v>1080</v>
      </c>
      <c r="H59" s="13">
        <f t="shared" ref="H59:I59" si="33">H60</f>
        <v>0</v>
      </c>
      <c r="I59" s="13">
        <f t="shared" si="33"/>
        <v>0</v>
      </c>
    </row>
    <row r="60" spans="1:9" ht="99.75" customHeight="1" thickBot="1" x14ac:dyDescent="0.3">
      <c r="A60" s="12" t="s">
        <v>89</v>
      </c>
      <c r="B60" s="9" t="s">
        <v>83</v>
      </c>
      <c r="C60" s="9" t="s">
        <v>43</v>
      </c>
      <c r="D60" s="9" t="s">
        <v>54</v>
      </c>
      <c r="E60" s="9" t="s">
        <v>86</v>
      </c>
      <c r="F60" s="9"/>
      <c r="G60" s="13">
        <f>G61</f>
        <v>1080</v>
      </c>
      <c r="H60" s="13">
        <f t="shared" ref="H60:I60" si="34">H61</f>
        <v>0</v>
      </c>
      <c r="I60" s="13">
        <f t="shared" si="34"/>
        <v>0</v>
      </c>
    </row>
    <row r="61" spans="1:9" ht="48" thickBot="1" x14ac:dyDescent="0.3">
      <c r="A61" s="12" t="s">
        <v>74</v>
      </c>
      <c r="B61" s="9" t="s">
        <v>83</v>
      </c>
      <c r="C61" s="9" t="s">
        <v>43</v>
      </c>
      <c r="D61" s="9" t="s">
        <v>54</v>
      </c>
      <c r="E61" s="9" t="s">
        <v>86</v>
      </c>
      <c r="F61" s="9" t="s">
        <v>55</v>
      </c>
      <c r="G61" s="13">
        <v>1080</v>
      </c>
      <c r="H61" s="13">
        <v>0</v>
      </c>
      <c r="I61" s="13">
        <v>0</v>
      </c>
    </row>
    <row r="62" spans="1:9" ht="87" customHeight="1" thickBot="1" x14ac:dyDescent="0.3">
      <c r="A62" s="12" t="s">
        <v>94</v>
      </c>
      <c r="B62" s="9" t="s">
        <v>83</v>
      </c>
      <c r="C62" s="9" t="s">
        <v>43</v>
      </c>
      <c r="D62" s="9" t="s">
        <v>54</v>
      </c>
      <c r="E62" s="9" t="s">
        <v>87</v>
      </c>
      <c r="F62" s="9"/>
      <c r="G62" s="13">
        <f>G63</f>
        <v>581.70000000000005</v>
      </c>
      <c r="H62" s="13">
        <f t="shared" ref="H62:I62" si="35">H63</f>
        <v>612.1</v>
      </c>
      <c r="I62" s="13">
        <f t="shared" si="35"/>
        <v>639.9</v>
      </c>
    </row>
    <row r="63" spans="1:9" ht="85.5" customHeight="1" thickBot="1" x14ac:dyDescent="0.3">
      <c r="A63" s="12" t="s">
        <v>90</v>
      </c>
      <c r="B63" s="9" t="s">
        <v>83</v>
      </c>
      <c r="C63" s="9" t="s">
        <v>43</v>
      </c>
      <c r="D63" s="9" t="s">
        <v>54</v>
      </c>
      <c r="E63" s="9" t="s">
        <v>88</v>
      </c>
      <c r="F63" s="9"/>
      <c r="G63" s="13">
        <f>G64</f>
        <v>581.70000000000005</v>
      </c>
      <c r="H63" s="13">
        <f t="shared" ref="H63:I63" si="36">H64</f>
        <v>612.1</v>
      </c>
      <c r="I63" s="13">
        <f t="shared" si="36"/>
        <v>639.9</v>
      </c>
    </row>
    <row r="64" spans="1:9" ht="51" customHeight="1" thickBot="1" x14ac:dyDescent="0.3">
      <c r="A64" s="12" t="s">
        <v>74</v>
      </c>
      <c r="B64" s="9" t="s">
        <v>83</v>
      </c>
      <c r="C64" s="9" t="s">
        <v>43</v>
      </c>
      <c r="D64" s="9" t="s">
        <v>54</v>
      </c>
      <c r="E64" s="9" t="s">
        <v>88</v>
      </c>
      <c r="F64" s="9" t="s">
        <v>53</v>
      </c>
      <c r="G64" s="13">
        <v>581.70000000000005</v>
      </c>
      <c r="H64" s="13">
        <v>612.1</v>
      </c>
      <c r="I64" s="13">
        <v>639.9</v>
      </c>
    </row>
    <row r="65" spans="1:9" ht="34.5" customHeight="1" thickBot="1" x14ac:dyDescent="0.3">
      <c r="A65" s="7" t="s">
        <v>35</v>
      </c>
      <c r="B65" s="8" t="s">
        <v>83</v>
      </c>
      <c r="C65" s="8" t="s">
        <v>44</v>
      </c>
      <c r="D65" s="8"/>
      <c r="E65" s="8"/>
      <c r="F65" s="8"/>
      <c r="G65" s="10">
        <f>G66</f>
        <v>0.6</v>
      </c>
      <c r="H65" s="10">
        <f t="shared" ref="H65:I65" si="37">H66</f>
        <v>0.7</v>
      </c>
      <c r="I65" s="10">
        <f t="shared" si="37"/>
        <v>0.30000000000000004</v>
      </c>
    </row>
    <row r="66" spans="1:9" ht="24" customHeight="1" thickBot="1" x14ac:dyDescent="0.3">
      <c r="A66" s="12" t="s">
        <v>36</v>
      </c>
      <c r="B66" s="9" t="s">
        <v>83</v>
      </c>
      <c r="C66" s="9" t="s">
        <v>44</v>
      </c>
      <c r="D66" s="9" t="s">
        <v>42</v>
      </c>
      <c r="E66" s="9"/>
      <c r="F66" s="9"/>
      <c r="G66" s="13">
        <f>G67</f>
        <v>0.6</v>
      </c>
      <c r="H66" s="13">
        <f t="shared" ref="H66:I66" si="38">H67</f>
        <v>0.7</v>
      </c>
      <c r="I66" s="13">
        <f t="shared" si="38"/>
        <v>0.30000000000000004</v>
      </c>
    </row>
    <row r="67" spans="1:9" ht="39" customHeight="1" thickBot="1" x14ac:dyDescent="0.3">
      <c r="A67" s="12" t="s">
        <v>24</v>
      </c>
      <c r="B67" s="9" t="s">
        <v>83</v>
      </c>
      <c r="C67" s="9" t="s">
        <v>44</v>
      </c>
      <c r="D67" s="9" t="s">
        <v>42</v>
      </c>
      <c r="E67" s="9" t="s">
        <v>25</v>
      </c>
      <c r="F67" s="9"/>
      <c r="G67" s="13">
        <f>G68</f>
        <v>0.6</v>
      </c>
      <c r="H67" s="13">
        <f t="shared" ref="H67:I67" si="39">H68</f>
        <v>0.7</v>
      </c>
      <c r="I67" s="13">
        <f t="shared" si="39"/>
        <v>0.30000000000000004</v>
      </c>
    </row>
    <row r="68" spans="1:9" ht="22.5" customHeight="1" thickBot="1" x14ac:dyDescent="0.3">
      <c r="A68" s="12" t="s">
        <v>36</v>
      </c>
      <c r="B68" s="9" t="s">
        <v>83</v>
      </c>
      <c r="C68" s="9" t="s">
        <v>44</v>
      </c>
      <c r="D68" s="9" t="s">
        <v>42</v>
      </c>
      <c r="E68" s="9" t="s">
        <v>37</v>
      </c>
      <c r="F68" s="9"/>
      <c r="G68" s="13">
        <f>G69+G77+G73+G75</f>
        <v>0.6</v>
      </c>
      <c r="H68" s="13">
        <f>H69+H77+H73+H75</f>
        <v>0.7</v>
      </c>
      <c r="I68" s="13">
        <f>I69+I77+I73+I75</f>
        <v>0.30000000000000004</v>
      </c>
    </row>
    <row r="69" spans="1:9" ht="21.75" hidden="1" customHeight="1" thickBot="1" x14ac:dyDescent="0.3">
      <c r="A69" s="12" t="s">
        <v>70</v>
      </c>
      <c r="B69" s="9" t="s">
        <v>83</v>
      </c>
      <c r="C69" s="9" t="s">
        <v>44</v>
      </c>
      <c r="D69" s="9" t="s">
        <v>42</v>
      </c>
      <c r="E69" s="9" t="s">
        <v>38</v>
      </c>
      <c r="F69" s="9"/>
      <c r="G69" s="13">
        <f>G70+G71</f>
        <v>0</v>
      </c>
      <c r="H69" s="13">
        <f>H70+H71</f>
        <v>0</v>
      </c>
      <c r="I69" s="13">
        <f>I70+I71</f>
        <v>0</v>
      </c>
    </row>
    <row r="70" spans="1:9" ht="54.75" hidden="1" customHeight="1" thickBot="1" x14ac:dyDescent="0.3">
      <c r="A70" s="12" t="s">
        <v>74</v>
      </c>
      <c r="B70" s="9" t="s">
        <v>83</v>
      </c>
      <c r="C70" s="9" t="s">
        <v>44</v>
      </c>
      <c r="D70" s="9" t="s">
        <v>42</v>
      </c>
      <c r="E70" s="9" t="s">
        <v>38</v>
      </c>
      <c r="F70" s="9">
        <v>200</v>
      </c>
      <c r="G70" s="13"/>
      <c r="H70" s="13"/>
      <c r="I70" s="13"/>
    </row>
    <row r="71" spans="1:9" ht="16.5" hidden="1" thickBot="1" x14ac:dyDescent="0.3">
      <c r="A71" s="12"/>
      <c r="B71" s="9" t="s">
        <v>83</v>
      </c>
      <c r="C71" s="9" t="s">
        <v>44</v>
      </c>
      <c r="D71" s="9" t="s">
        <v>42</v>
      </c>
      <c r="E71" s="9" t="s">
        <v>38</v>
      </c>
      <c r="F71" s="9" t="s">
        <v>58</v>
      </c>
      <c r="G71" s="13">
        <f>G72</f>
        <v>0</v>
      </c>
      <c r="H71" s="13">
        <f t="shared" ref="H71:I71" si="40">H72</f>
        <v>0</v>
      </c>
      <c r="I71" s="13">
        <f t="shared" si="40"/>
        <v>0</v>
      </c>
    </row>
    <row r="72" spans="1:9" ht="16.5" hidden="1" thickBot="1" x14ac:dyDescent="0.3">
      <c r="A72" s="12"/>
      <c r="B72" s="9" t="s">
        <v>83</v>
      </c>
      <c r="C72" s="9" t="s">
        <v>44</v>
      </c>
      <c r="D72" s="9" t="s">
        <v>42</v>
      </c>
      <c r="E72" s="9" t="s">
        <v>38</v>
      </c>
      <c r="F72" s="9" t="s">
        <v>59</v>
      </c>
      <c r="G72" s="13"/>
      <c r="H72" s="13"/>
      <c r="I72" s="13"/>
    </row>
    <row r="73" spans="1:9" ht="16.5" thickBot="1" x14ac:dyDescent="0.3">
      <c r="A73" s="12" t="s">
        <v>71</v>
      </c>
      <c r="B73" s="9" t="s">
        <v>83</v>
      </c>
      <c r="C73" s="9" t="s">
        <v>44</v>
      </c>
      <c r="D73" s="9" t="s">
        <v>42</v>
      </c>
      <c r="E73" s="9" t="s">
        <v>65</v>
      </c>
      <c r="F73" s="9"/>
      <c r="G73" s="13">
        <f>G74</f>
        <v>0.1</v>
      </c>
      <c r="H73" s="13">
        <f t="shared" ref="H73:I73" si="41">H74</f>
        <v>0.1</v>
      </c>
      <c r="I73" s="13">
        <f t="shared" si="41"/>
        <v>0.1</v>
      </c>
    </row>
    <row r="74" spans="1:9" ht="48" thickBot="1" x14ac:dyDescent="0.3">
      <c r="A74" s="12" t="s">
        <v>74</v>
      </c>
      <c r="B74" s="9" t="s">
        <v>83</v>
      </c>
      <c r="C74" s="9" t="s">
        <v>44</v>
      </c>
      <c r="D74" s="9" t="s">
        <v>42</v>
      </c>
      <c r="E74" s="9" t="s">
        <v>65</v>
      </c>
      <c r="F74" s="9" t="s">
        <v>53</v>
      </c>
      <c r="G74" s="13">
        <v>0.1</v>
      </c>
      <c r="H74" s="13">
        <v>0.1</v>
      </c>
      <c r="I74" s="13">
        <v>0.1</v>
      </c>
    </row>
    <row r="75" spans="1:9" ht="34.5" customHeight="1" thickBot="1" x14ac:dyDescent="0.3">
      <c r="A75" s="12" t="s">
        <v>72</v>
      </c>
      <c r="B75" s="9" t="s">
        <v>83</v>
      </c>
      <c r="C75" s="9" t="s">
        <v>44</v>
      </c>
      <c r="D75" s="9" t="s">
        <v>42</v>
      </c>
      <c r="E75" s="9" t="s">
        <v>66</v>
      </c>
      <c r="F75" s="9"/>
      <c r="G75" s="13">
        <f>G76</f>
        <v>0.1</v>
      </c>
      <c r="H75" s="13">
        <f t="shared" ref="H75:I75" si="42">H76</f>
        <v>0.1</v>
      </c>
      <c r="I75" s="13">
        <f t="shared" si="42"/>
        <v>0.1</v>
      </c>
    </row>
    <row r="76" spans="1:9" ht="48" thickBot="1" x14ac:dyDescent="0.3">
      <c r="A76" s="12" t="s">
        <v>74</v>
      </c>
      <c r="B76" s="9" t="s">
        <v>83</v>
      </c>
      <c r="C76" s="9" t="s">
        <v>44</v>
      </c>
      <c r="D76" s="9" t="s">
        <v>42</v>
      </c>
      <c r="E76" s="9" t="s">
        <v>66</v>
      </c>
      <c r="F76" s="9" t="s">
        <v>53</v>
      </c>
      <c r="G76" s="13">
        <v>0.1</v>
      </c>
      <c r="H76" s="13">
        <v>0.1</v>
      </c>
      <c r="I76" s="13">
        <v>0.1</v>
      </c>
    </row>
    <row r="77" spans="1:9" ht="30.75" customHeight="1" thickBot="1" x14ac:dyDescent="0.3">
      <c r="A77" s="12" t="s">
        <v>73</v>
      </c>
      <c r="B77" s="9" t="s">
        <v>83</v>
      </c>
      <c r="C77" s="9" t="s">
        <v>44</v>
      </c>
      <c r="D77" s="9" t="s">
        <v>42</v>
      </c>
      <c r="E77" s="9" t="s">
        <v>39</v>
      </c>
      <c r="F77" s="9"/>
      <c r="G77" s="13">
        <f>G78</f>
        <v>0.4</v>
      </c>
      <c r="H77" s="13">
        <f t="shared" ref="H77:I77" si="43">H78</f>
        <v>0.5</v>
      </c>
      <c r="I77" s="13">
        <f t="shared" si="43"/>
        <v>0.1</v>
      </c>
    </row>
    <row r="78" spans="1:9" ht="48" thickBot="1" x14ac:dyDescent="0.3">
      <c r="A78" s="12" t="s">
        <v>74</v>
      </c>
      <c r="B78" s="9" t="s">
        <v>83</v>
      </c>
      <c r="C78" s="9" t="s">
        <v>44</v>
      </c>
      <c r="D78" s="9" t="s">
        <v>42</v>
      </c>
      <c r="E78" s="9" t="s">
        <v>39</v>
      </c>
      <c r="F78" s="9">
        <v>200</v>
      </c>
      <c r="G78" s="13">
        <v>0.4</v>
      </c>
      <c r="H78" s="13">
        <v>0.5</v>
      </c>
      <c r="I78" s="13">
        <v>0.1</v>
      </c>
    </row>
    <row r="79" spans="1:9" ht="16.5" thickBot="1" x14ac:dyDescent="0.3">
      <c r="A79" s="4" t="s">
        <v>40</v>
      </c>
      <c r="B79" s="5"/>
      <c r="C79" s="5"/>
      <c r="D79" s="5"/>
      <c r="E79" s="5"/>
      <c r="F79" s="5"/>
      <c r="G79" s="10">
        <f>G11+G45+G51+G65+G38</f>
        <v>4452.4000000000005</v>
      </c>
      <c r="H79" s="10">
        <f>H11+H45+H51+H65+H38</f>
        <v>1603.5000000000002</v>
      </c>
      <c r="I79" s="10">
        <f>I11+I45+I51+I65+I38</f>
        <v>1628.9</v>
      </c>
    </row>
  </sheetData>
  <mergeCells count="13">
    <mergeCell ref="G5:G7"/>
    <mergeCell ref="E1:I1"/>
    <mergeCell ref="A3:I3"/>
    <mergeCell ref="H5:H7"/>
    <mergeCell ref="I5:I7"/>
    <mergeCell ref="A5:A7"/>
    <mergeCell ref="B5:B7"/>
    <mergeCell ref="C5:C7"/>
    <mergeCell ref="D5:D7"/>
    <mergeCell ref="E5:E7"/>
    <mergeCell ref="F5:F7"/>
    <mergeCell ref="H4:I4"/>
    <mergeCell ref="E2:I2"/>
  </mergeCells>
  <pageMargins left="0.7" right="0.7" top="0.75" bottom="0.75" header="0.3" footer="0.3"/>
  <pageSetup paperSize="9" scale="69" fitToHeight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2025-01-31T11:00:25Z</dcterms:modified>
</cp:coreProperties>
</file>